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lineamientos y disposiciones 2024\CUENTA PUBLICA 2024\ESTADOS FINANCIEROS SIRET 2403\"/>
    </mc:Choice>
  </mc:AlternateContent>
  <bookViews>
    <workbookView xWindow="28680" yWindow="-120" windowWidth="29040" windowHeight="15720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4" l="1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57" i="4" l="1"/>
  <c r="E57" i="4"/>
  <c r="C57" i="4"/>
  <c r="D55" i="4"/>
  <c r="G55" i="4" s="1"/>
  <c r="D53" i="4"/>
  <c r="G53" i="4" s="1"/>
  <c r="D51" i="4"/>
  <c r="G51" i="4" s="1"/>
  <c r="D49" i="4"/>
  <c r="G49" i="4" s="1"/>
  <c r="D47" i="4"/>
  <c r="G47" i="4" s="1"/>
  <c r="D45" i="4"/>
  <c r="G45" i="4" s="1"/>
  <c r="D43" i="4"/>
  <c r="G43" i="4" s="1"/>
  <c r="B57" i="4"/>
  <c r="F35" i="4"/>
  <c r="E35" i="4"/>
  <c r="D33" i="4"/>
  <c r="G33" i="4" s="1"/>
  <c r="D32" i="4"/>
  <c r="G32" i="4" s="1"/>
  <c r="D31" i="4"/>
  <c r="G31" i="4" s="1"/>
  <c r="D30" i="4"/>
  <c r="G30" i="4" s="1"/>
  <c r="C35" i="4"/>
  <c r="B35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21" i="4"/>
  <c r="E21" i="4"/>
  <c r="C21" i="4"/>
  <c r="B21" i="4"/>
  <c r="G35" i="4" l="1"/>
  <c r="G57" i="4"/>
  <c r="D35" i="4"/>
  <c r="D57" i="4"/>
  <c r="G21" i="4"/>
  <c r="D21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<sst xmlns="http://schemas.openxmlformats.org/spreadsheetml/2006/main" count="208" uniqueCount="148">
  <si>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</si>
  <si>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</si>
  <si>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</si>
  <si>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</si>
  <si>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</si>
  <si>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</si>
  <si>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</si>
  <si>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</si>
  <si>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</si>
  <si>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</si>
  <si>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</si>
  <si>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</si>
  <si>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</si>
  <si>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</si>
  <si>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</si>
  <si>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</si>
  <si>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</si>
  <si>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</si>
  <si>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</si>
  <si>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</si>
  <si>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</si>
  <si>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</si>
  <si>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</si>
  <si>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</si>
  <si>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</si>
  <si>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</si>
  <si>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</si>
  <si>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</si>
  <si>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</si>
  <si>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</si>
  <si>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</si>
  <si>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</si>
  <si>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</si>
  <si>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</si>
  <si>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</si>
  <si>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</si>
  <si>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</si>
  <si>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</si>
  <si>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</si>
  <si>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</si>
  <si>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</si>
  <si>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</si>
  <si>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</si>
  <si>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</si>
  <si>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</si>
  <si>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</si>
  <si>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</si>
  <si>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</si>
  <si>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</si>
  <si>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</si>
  <si>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</si>
  <si>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</si>
  <si>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</si>
  <si>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</si>
  <si>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</si>
  <si>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</si>
  <si>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</si>
  <si>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</si>
  <si>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</si>
  <si>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</si>
  <si>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</si>
  <si>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</si>
  <si>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</si>
  <si>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</si>
  <si>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</si>
  <si>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</si>
  <si>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</si>
  <si>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</si>
  <si>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</si>
  <si>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</si>
  <si>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</si>
  <si>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</si>
  <si>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</si>
  <si>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</si>
  <si>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</si>
  <si>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</si>
  <si>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</si>
  <si>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</si>
  <si>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</si>
  <si>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</si>
  <si>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</si>
  <si>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</si>
  <si>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</si>
  <si>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</si>
  <si>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</si>
  <si>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</si>
  <si>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</si>
  <si>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</si>
  <si>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</si>
  <si>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</si>
  <si>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</si>
  <si>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</si>
  <si>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</si>
  <si>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</si>
  <si>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</si>
  <si>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</si>
  <si>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</si>
  <si>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</si>
  <si>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</si>
  <si>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</si>
  <si>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</si>
  <si>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</si>
  <si>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</si>
  <si>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</si>
  <si>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</si>
  <si>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</si>
  <si>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</si>
  <si>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</si>
  <si>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</si>
  <si>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</si>
  <si>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</si>
  <si>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</si>
  <si>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</si>
  <si>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</si>
  <si>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</si>
  <si>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</si>
  <si>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</si>
  <si>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</si>
  <si>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</si>
  <si>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</si>
  <si>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</si>
  <si>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</si>
  <si>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</si>
  <si>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</si>
  <si>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</si>
  <si>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</si>
  <si>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</si>
  <si>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</si>
  <si>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</si>
  <si>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Junta Municipal de Agua Potable y Alcantarillado de Cortázar, Gto.
Estado Analítico del Ejercicio del Presupuesto de Egresos
Clasificación por Objeto del Gasto (Capítulo y Concepto)
Del 1 de Enero al 30 de Septiembre de 2024</t>
  </si>
  <si>
    <t>Junta Municipal de Agua Potable y Alcantarillado de Cortázar, Gto.
Estado Analítico del Ejercicio del Presupuesto de Egresos
Clasificación Económica (por Tipo de Gasto)
Del 1 de Enero al 30 de Septiembre de 2024</t>
  </si>
  <si>
    <t>31120M09A010100 OPERACION Y MTTO AGUA PO</t>
  </si>
  <si>
    <t>31120M09A010200 OPERACION Y MTTO ALCANTA</t>
  </si>
  <si>
    <t>31120M09A010300 OPERACION Y MTTO MAQUINA</t>
  </si>
  <si>
    <t>31120M09A010400 OPERACION Y MTTO ADMINIS</t>
  </si>
  <si>
    <t>31120M09A020000 DIRECCION GENERAL</t>
  </si>
  <si>
    <t>31120M09A030000 RECURSOS HUMANOS</t>
  </si>
  <si>
    <t>31120M09A040000 CONTABILIDAD</t>
  </si>
  <si>
    <t>31120M09A050000 COMERCIALIZACION</t>
  </si>
  <si>
    <t>31120M09A060000 INFORMATICA</t>
  </si>
  <si>
    <t>31120M09A070000 SANEAMIENTO</t>
  </si>
  <si>
    <t>31120M09A080000 COMUNICACION SOCIAL</t>
  </si>
  <si>
    <t>31120M09A090000 INGENIERIA Y PLANEACION</t>
  </si>
  <si>
    <t>31120M09A100000 SUPERVISION DE OBRA</t>
  </si>
  <si>
    <t>Junta Municipal de Agua Potable y Alcantarillado de Cortázar, Gto.
Estado Analítico del Ejercicio del Presupuesto de Egresos
Clasificación Administrativa
Del 1 de Enero al 30 de Septiembre de 2024</t>
  </si>
  <si>
    <t>Junta Municipal de Agua Potable y Alcantarillado de Cortázar, Gto.
Estado Analítico del Ejercicio del Presupuesto de Egresos
Clasificación Administrativa (Poderes)
Del 1 de Enero al 30 de Septiembre de 2024</t>
  </si>
  <si>
    <t>Junta Municipal de Agua Potable y Alcantarillado de Cortázar, Gto.
Estado Analítico del Ejercicio del Presupuesto de Egresos
Clasificación Administrativa (Sector Paraestatal)
Del 1 de Enero al 30 de Septiembre de 2024</t>
  </si>
  <si>
    <t>Junta Municipal de Agua Potable y Alcantarillado de Cortázar, Gto.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</si>
</sst>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workbookViewId="0">
      <selection activeCell="C20" sqref="C20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50.1" customHeight="1" x14ac:dyDescent="0.2">
      <c r="A1" s="41" t="s">
        <v>129</v>
      </c>
      <c r="B1" s="41"/>
      <c r="C1" s="41"/>
      <c r="D1" s="41"/>
      <c r="E1" s="41"/>
      <c r="F1" s="41"/>
      <c r="G1" s="42"/>
    </row>
    <row r="2" spans="1:8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8" ht="24.9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42396035</v>
      </c>
      <c r="C5" s="12">
        <f>SUM(C6:C12)</f>
        <v>0</v>
      </c>
      <c r="D5" s="12">
        <f>B5+C5</f>
        <v>42396035</v>
      </c>
      <c r="E5" s="12">
        <f>SUM(E6:E12)</f>
        <v>26759691.140000001</v>
      </c>
      <c r="F5" s="12">
        <f>SUM(F6:F12)</f>
        <v>22836749.91</v>
      </c>
      <c r="G5" s="12">
        <f>D5-E5</f>
        <v>15636343.859999999</v>
      </c>
    </row>
    <row r="6" spans="1:8" x14ac:dyDescent="0.2">
      <c r="A6" s="19" t="s">
        <v>62</v>
      </c>
      <c r="B6" s="5">
        <v>22679518</v>
      </c>
      <c r="C6" s="5">
        <v>-443666.83</v>
      </c>
      <c r="D6" s="5">
        <f t="shared" ref="D6:D69" si="0">B6+C6</f>
        <v>22235851.170000002</v>
      </c>
      <c r="E6" s="5">
        <v>15349592.98</v>
      </c>
      <c r="F6" s="5">
        <v>15349592.98</v>
      </c>
      <c r="G6" s="5">
        <f t="shared" ref="G6:G69" si="1">D6-E6</f>
        <v>6886258.1900000013</v>
      </c>
      <c r="H6" s="9">
        <v>1100</v>
      </c>
    </row>
    <row r="7" spans="1:8" x14ac:dyDescent="0.2">
      <c r="A7" s="19" t="s">
        <v>63</v>
      </c>
      <c r="B7" s="5">
        <v>544601</v>
      </c>
      <c r="C7" s="5">
        <v>0</v>
      </c>
      <c r="D7" s="5">
        <f t="shared" si="0"/>
        <v>544601</v>
      </c>
      <c r="E7" s="5">
        <v>408450.6</v>
      </c>
      <c r="F7" s="5">
        <v>408450.6</v>
      </c>
      <c r="G7" s="5">
        <f t="shared" si="1"/>
        <v>136150.40000000002</v>
      </c>
      <c r="H7" s="9">
        <v>1200</v>
      </c>
    </row>
    <row r="8" spans="1:8" x14ac:dyDescent="0.2">
      <c r="A8" s="19" t="s">
        <v>64</v>
      </c>
      <c r="B8" s="5">
        <v>5971493</v>
      </c>
      <c r="C8" s="5">
        <v>811357.85</v>
      </c>
      <c r="D8" s="5">
        <f t="shared" si="0"/>
        <v>6782850.8499999996</v>
      </c>
      <c r="E8" s="5">
        <v>2087159.8</v>
      </c>
      <c r="F8" s="5">
        <v>2087159.8</v>
      </c>
      <c r="G8" s="5">
        <f t="shared" si="1"/>
        <v>4695691.05</v>
      </c>
      <c r="H8" s="9">
        <v>1300</v>
      </c>
    </row>
    <row r="9" spans="1:8" x14ac:dyDescent="0.2">
      <c r="A9" s="19" t="s">
        <v>33</v>
      </c>
      <c r="B9" s="5">
        <v>4522977</v>
      </c>
      <c r="C9" s="5">
        <v>699650</v>
      </c>
      <c r="D9" s="5">
        <f t="shared" si="0"/>
        <v>5222627</v>
      </c>
      <c r="E9" s="5">
        <v>4005539.8</v>
      </c>
      <c r="F9" s="5">
        <v>82598.570000000007</v>
      </c>
      <c r="G9" s="5">
        <f t="shared" si="1"/>
        <v>1217087.2000000002</v>
      </c>
      <c r="H9" s="9">
        <v>1400</v>
      </c>
    </row>
    <row r="10" spans="1:8" x14ac:dyDescent="0.2">
      <c r="A10" s="19" t="s">
        <v>65</v>
      </c>
      <c r="B10" s="5">
        <v>7217446</v>
      </c>
      <c r="C10" s="5">
        <v>389740.3</v>
      </c>
      <c r="D10" s="5">
        <f t="shared" si="0"/>
        <v>7607186.2999999998</v>
      </c>
      <c r="E10" s="5">
        <v>4908947.96</v>
      </c>
      <c r="F10" s="5">
        <v>4908947.96</v>
      </c>
      <c r="G10" s="5">
        <f t="shared" si="1"/>
        <v>2698238.34</v>
      </c>
      <c r="H10" s="9">
        <v>1500</v>
      </c>
    </row>
    <row r="11" spans="1:8" x14ac:dyDescent="0.2">
      <c r="A11" s="19" t="s">
        <v>34</v>
      </c>
      <c r="B11" s="5">
        <v>1460000</v>
      </c>
      <c r="C11" s="5">
        <v>-1457081.32</v>
      </c>
      <c r="D11" s="5">
        <f t="shared" si="0"/>
        <v>2918.6799999999348</v>
      </c>
      <c r="E11" s="5">
        <v>0</v>
      </c>
      <c r="F11" s="5">
        <v>0</v>
      </c>
      <c r="G11" s="5">
        <f t="shared" si="1"/>
        <v>2918.6799999999348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13680873</v>
      </c>
      <c r="C13" s="13">
        <f>SUM(C14:C22)</f>
        <v>75865.599999999977</v>
      </c>
      <c r="D13" s="13">
        <f t="shared" si="0"/>
        <v>13756738.6</v>
      </c>
      <c r="E13" s="13">
        <f>SUM(E14:E22)</f>
        <v>10017130.319999998</v>
      </c>
      <c r="F13" s="13">
        <f>SUM(F14:F22)</f>
        <v>9657301.6399999987</v>
      </c>
      <c r="G13" s="13">
        <f t="shared" si="1"/>
        <v>3739608.2800000012</v>
      </c>
      <c r="H13" s="18">
        <v>0</v>
      </c>
    </row>
    <row r="14" spans="1:8" x14ac:dyDescent="0.2">
      <c r="A14" s="19" t="s">
        <v>67</v>
      </c>
      <c r="B14" s="5">
        <v>1135544</v>
      </c>
      <c r="C14" s="5">
        <v>151705.60000000001</v>
      </c>
      <c r="D14" s="5">
        <f t="shared" si="0"/>
        <v>1287249.6000000001</v>
      </c>
      <c r="E14" s="5">
        <v>590204.5</v>
      </c>
      <c r="F14" s="5">
        <v>590325.81999999995</v>
      </c>
      <c r="G14" s="5">
        <f t="shared" si="1"/>
        <v>697045.10000000009</v>
      </c>
      <c r="H14" s="9">
        <v>2100</v>
      </c>
    </row>
    <row r="15" spans="1:8" x14ac:dyDescent="0.2">
      <c r="A15" s="19" t="s">
        <v>68</v>
      </c>
      <c r="B15" s="5">
        <v>229150</v>
      </c>
      <c r="C15" s="5">
        <v>195600</v>
      </c>
      <c r="D15" s="5">
        <f t="shared" si="0"/>
        <v>424750</v>
      </c>
      <c r="E15" s="5">
        <v>274095.09000000003</v>
      </c>
      <c r="F15" s="5">
        <v>274095.09000000003</v>
      </c>
      <c r="G15" s="5">
        <f t="shared" si="1"/>
        <v>150654.90999999997</v>
      </c>
      <c r="H15" s="9">
        <v>2200</v>
      </c>
    </row>
    <row r="16" spans="1:8" x14ac:dyDescent="0.2">
      <c r="A16" s="19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8764227</v>
      </c>
      <c r="C17" s="5">
        <v>-275602.32</v>
      </c>
      <c r="D17" s="5">
        <f t="shared" si="0"/>
        <v>8488624.6799999997</v>
      </c>
      <c r="E17" s="5">
        <v>6680860.1799999997</v>
      </c>
      <c r="F17" s="5">
        <v>6320910.1799999997</v>
      </c>
      <c r="G17" s="5">
        <f t="shared" si="1"/>
        <v>1807764.5</v>
      </c>
      <c r="H17" s="9">
        <v>2400</v>
      </c>
    </row>
    <row r="18" spans="1:8" x14ac:dyDescent="0.2">
      <c r="A18" s="19" t="s">
        <v>71</v>
      </c>
      <c r="B18" s="5">
        <v>1070243</v>
      </c>
      <c r="C18" s="5">
        <v>-13197.68</v>
      </c>
      <c r="D18" s="5">
        <f t="shared" si="0"/>
        <v>1057045.32</v>
      </c>
      <c r="E18" s="5">
        <v>712072.84</v>
      </c>
      <c r="F18" s="5">
        <v>712072.84</v>
      </c>
      <c r="G18" s="5">
        <f t="shared" si="1"/>
        <v>344972.4800000001</v>
      </c>
      <c r="H18" s="9">
        <v>2500</v>
      </c>
    </row>
    <row r="19" spans="1:8" x14ac:dyDescent="0.2">
      <c r="A19" s="19" t="s">
        <v>72</v>
      </c>
      <c r="B19" s="5">
        <v>1408400</v>
      </c>
      <c r="C19" s="5">
        <v>-550.78</v>
      </c>
      <c r="D19" s="5">
        <f t="shared" si="0"/>
        <v>1407849.22</v>
      </c>
      <c r="E19" s="5">
        <v>1035036.85</v>
      </c>
      <c r="F19" s="5">
        <v>1035036.85</v>
      </c>
      <c r="G19" s="5">
        <f t="shared" si="1"/>
        <v>372812.37</v>
      </c>
      <c r="H19" s="9">
        <v>2600</v>
      </c>
    </row>
    <row r="20" spans="1:8" x14ac:dyDescent="0.2">
      <c r="A20" s="19" t="s">
        <v>73</v>
      </c>
      <c r="B20" s="5">
        <v>756920</v>
      </c>
      <c r="C20" s="5">
        <v>13050.78</v>
      </c>
      <c r="D20" s="5">
        <f t="shared" si="0"/>
        <v>769970.78</v>
      </c>
      <c r="E20" s="5">
        <v>536633.17000000004</v>
      </c>
      <c r="F20" s="5">
        <v>536633.17000000004</v>
      </c>
      <c r="G20" s="5">
        <f t="shared" si="1"/>
        <v>233337.61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316389</v>
      </c>
      <c r="C22" s="5">
        <v>4860</v>
      </c>
      <c r="D22" s="5">
        <f t="shared" si="0"/>
        <v>321249</v>
      </c>
      <c r="E22" s="5">
        <v>188227.69</v>
      </c>
      <c r="F22" s="5">
        <v>188227.69</v>
      </c>
      <c r="G22" s="5">
        <f t="shared" si="1"/>
        <v>133021.31</v>
      </c>
      <c r="H22" s="9">
        <v>2900</v>
      </c>
    </row>
    <row r="23" spans="1:8" x14ac:dyDescent="0.2">
      <c r="A23" s="17" t="s">
        <v>59</v>
      </c>
      <c r="B23" s="13">
        <f>SUM(B24:B32)</f>
        <v>25806339</v>
      </c>
      <c r="C23" s="13">
        <f>SUM(C24:C32)</f>
        <v>7045659.3799999999</v>
      </c>
      <c r="D23" s="13">
        <f t="shared" si="0"/>
        <v>32851998.379999999</v>
      </c>
      <c r="E23" s="13">
        <f>SUM(E24:E32)</f>
        <v>20892888.130000003</v>
      </c>
      <c r="F23" s="13">
        <f>SUM(F24:F32)</f>
        <v>20131336.350000001</v>
      </c>
      <c r="G23" s="13">
        <f t="shared" si="1"/>
        <v>11959110.249999996</v>
      </c>
      <c r="H23" s="18">
        <v>0</v>
      </c>
    </row>
    <row r="24" spans="1:8" x14ac:dyDescent="0.2">
      <c r="A24" s="19" t="s">
        <v>76</v>
      </c>
      <c r="B24" s="5">
        <v>12491580</v>
      </c>
      <c r="C24" s="5">
        <v>463507.67</v>
      </c>
      <c r="D24" s="5">
        <f t="shared" si="0"/>
        <v>12955087.67</v>
      </c>
      <c r="E24" s="5">
        <v>8332664.4500000002</v>
      </c>
      <c r="F24" s="5">
        <v>8330659.2800000003</v>
      </c>
      <c r="G24" s="5">
        <f t="shared" si="1"/>
        <v>4622423.22</v>
      </c>
      <c r="H24" s="9">
        <v>3100</v>
      </c>
    </row>
    <row r="25" spans="1:8" x14ac:dyDescent="0.2">
      <c r="A25" s="19" t="s">
        <v>77</v>
      </c>
      <c r="B25" s="5">
        <v>0</v>
      </c>
      <c r="C25" s="5">
        <v>0</v>
      </c>
      <c r="D25" s="5">
        <f t="shared" si="0"/>
        <v>0</v>
      </c>
      <c r="E25" s="5">
        <v>0</v>
      </c>
      <c r="F25" s="5">
        <v>0</v>
      </c>
      <c r="G25" s="5">
        <f t="shared" si="1"/>
        <v>0</v>
      </c>
      <c r="H25" s="9">
        <v>3200</v>
      </c>
    </row>
    <row r="26" spans="1:8" x14ac:dyDescent="0.2">
      <c r="A26" s="19" t="s">
        <v>78</v>
      </c>
      <c r="B26" s="5">
        <v>4554708</v>
      </c>
      <c r="C26" s="5">
        <v>3886414.95</v>
      </c>
      <c r="D26" s="5">
        <f t="shared" si="0"/>
        <v>8441122.9499999993</v>
      </c>
      <c r="E26" s="5">
        <v>4986252.0999999996</v>
      </c>
      <c r="F26" s="5">
        <v>4870358.74</v>
      </c>
      <c r="G26" s="5">
        <f t="shared" si="1"/>
        <v>3454870.8499999996</v>
      </c>
      <c r="H26" s="9">
        <v>3300</v>
      </c>
    </row>
    <row r="27" spans="1:8" x14ac:dyDescent="0.2">
      <c r="A27" s="19" t="s">
        <v>79</v>
      </c>
      <c r="B27" s="5">
        <v>1149605</v>
      </c>
      <c r="C27" s="5">
        <v>103090</v>
      </c>
      <c r="D27" s="5">
        <f t="shared" si="0"/>
        <v>1252695</v>
      </c>
      <c r="E27" s="5">
        <v>813829.8</v>
      </c>
      <c r="F27" s="5">
        <v>813829.8</v>
      </c>
      <c r="G27" s="5">
        <f t="shared" si="1"/>
        <v>438865.19999999995</v>
      </c>
      <c r="H27" s="9">
        <v>3400</v>
      </c>
    </row>
    <row r="28" spans="1:8" x14ac:dyDescent="0.2">
      <c r="A28" s="19" t="s">
        <v>80</v>
      </c>
      <c r="B28" s="5">
        <v>3314480</v>
      </c>
      <c r="C28" s="5">
        <v>1250326.6599999999</v>
      </c>
      <c r="D28" s="5">
        <f t="shared" si="0"/>
        <v>4564806.66</v>
      </c>
      <c r="E28" s="5">
        <v>3930395.56</v>
      </c>
      <c r="F28" s="5">
        <v>3930395.56</v>
      </c>
      <c r="G28" s="5">
        <f t="shared" si="1"/>
        <v>634411.10000000009</v>
      </c>
      <c r="H28" s="9">
        <v>3500</v>
      </c>
    </row>
    <row r="29" spans="1:8" x14ac:dyDescent="0.2">
      <c r="A29" s="19" t="s">
        <v>81</v>
      </c>
      <c r="B29" s="5">
        <v>520800</v>
      </c>
      <c r="C29" s="5">
        <v>300000</v>
      </c>
      <c r="D29" s="5">
        <f t="shared" si="0"/>
        <v>820800</v>
      </c>
      <c r="E29" s="5">
        <v>620877.55000000005</v>
      </c>
      <c r="F29" s="5">
        <v>620877.55000000005</v>
      </c>
      <c r="G29" s="5">
        <f t="shared" si="1"/>
        <v>199922.44999999995</v>
      </c>
      <c r="H29" s="9">
        <v>3600</v>
      </c>
    </row>
    <row r="30" spans="1:8" x14ac:dyDescent="0.2">
      <c r="A30" s="19" t="s">
        <v>82</v>
      </c>
      <c r="B30" s="5">
        <v>98700</v>
      </c>
      <c r="C30" s="5">
        <v>22500</v>
      </c>
      <c r="D30" s="5">
        <f t="shared" si="0"/>
        <v>121200</v>
      </c>
      <c r="E30" s="5">
        <v>30132.53</v>
      </c>
      <c r="F30" s="5">
        <v>32138.66</v>
      </c>
      <c r="G30" s="5">
        <f t="shared" si="1"/>
        <v>91067.47</v>
      </c>
      <c r="H30" s="9">
        <v>3700</v>
      </c>
    </row>
    <row r="31" spans="1:8" x14ac:dyDescent="0.2">
      <c r="A31" s="19" t="s">
        <v>83</v>
      </c>
      <c r="B31" s="5">
        <v>265000</v>
      </c>
      <c r="C31" s="5">
        <v>80000</v>
      </c>
      <c r="D31" s="5">
        <f t="shared" si="0"/>
        <v>345000</v>
      </c>
      <c r="E31" s="5">
        <v>213941.32</v>
      </c>
      <c r="F31" s="5">
        <v>213941.32</v>
      </c>
      <c r="G31" s="5">
        <f t="shared" si="1"/>
        <v>131058.68</v>
      </c>
      <c r="H31" s="9">
        <v>3800</v>
      </c>
    </row>
    <row r="32" spans="1:8" x14ac:dyDescent="0.2">
      <c r="A32" s="19" t="s">
        <v>18</v>
      </c>
      <c r="B32" s="5">
        <v>3411466</v>
      </c>
      <c r="C32" s="5">
        <v>939820.1</v>
      </c>
      <c r="D32" s="5">
        <f t="shared" si="0"/>
        <v>4351286.0999999996</v>
      </c>
      <c r="E32" s="5">
        <v>1964794.82</v>
      </c>
      <c r="F32" s="5">
        <v>1319135.44</v>
      </c>
      <c r="G32" s="5">
        <f t="shared" si="1"/>
        <v>2386491.2799999993</v>
      </c>
      <c r="H32" s="9">
        <v>3900</v>
      </c>
    </row>
    <row r="33" spans="1:8" x14ac:dyDescent="0.2">
      <c r="A33" s="17" t="s">
        <v>124</v>
      </c>
      <c r="B33" s="13">
        <f>SUM(B34:B42)</f>
        <v>130000</v>
      </c>
      <c r="C33" s="13">
        <f>SUM(C34:C42)</f>
        <v>0</v>
      </c>
      <c r="D33" s="13">
        <f t="shared" si="0"/>
        <v>130000</v>
      </c>
      <c r="E33" s="13">
        <f>SUM(E34:E42)</f>
        <v>5774.99</v>
      </c>
      <c r="F33" s="13">
        <f>SUM(F34:F42)</f>
        <v>5774.99</v>
      </c>
      <c r="G33" s="13">
        <f t="shared" si="1"/>
        <v>124225.01</v>
      </c>
      <c r="H33" s="18">
        <v>0</v>
      </c>
    </row>
    <row r="34" spans="1:8" x14ac:dyDescent="0.2">
      <c r="A34" s="19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130000</v>
      </c>
      <c r="C37" s="5">
        <v>0</v>
      </c>
      <c r="D37" s="5">
        <f t="shared" si="0"/>
        <v>130000</v>
      </c>
      <c r="E37" s="5">
        <v>5774.99</v>
      </c>
      <c r="F37" s="5">
        <v>5774.99</v>
      </c>
      <c r="G37" s="5">
        <f t="shared" si="1"/>
        <v>124225.01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3306700</v>
      </c>
      <c r="C43" s="13">
        <f>SUM(C44:C52)</f>
        <v>4519631.22</v>
      </c>
      <c r="D43" s="13">
        <f t="shared" si="0"/>
        <v>7826331.2199999997</v>
      </c>
      <c r="E43" s="13">
        <f>SUM(E44:E52)</f>
        <v>6330476.1099999994</v>
      </c>
      <c r="F43" s="13">
        <f>SUM(F44:F52)</f>
        <v>6330476.1099999994</v>
      </c>
      <c r="G43" s="13">
        <f t="shared" si="1"/>
        <v>1495855.1100000003</v>
      </c>
      <c r="H43" s="18">
        <v>0</v>
      </c>
    </row>
    <row r="44" spans="1:8" x14ac:dyDescent="0.2">
      <c r="A44" s="4" t="s">
        <v>91</v>
      </c>
      <c r="B44" s="5">
        <v>421500</v>
      </c>
      <c r="C44" s="5">
        <v>965453.64</v>
      </c>
      <c r="D44" s="5">
        <f t="shared" si="0"/>
        <v>1386953.6400000001</v>
      </c>
      <c r="E44" s="5">
        <v>1441799.11</v>
      </c>
      <c r="F44" s="5">
        <v>1441799.11</v>
      </c>
      <c r="G44" s="5">
        <f t="shared" si="1"/>
        <v>-54845.469999999972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41000</v>
      </c>
      <c r="D45" s="5">
        <f t="shared" si="0"/>
        <v>41000</v>
      </c>
      <c r="E45" s="5">
        <v>41000</v>
      </c>
      <c r="F45" s="5">
        <v>41000</v>
      </c>
      <c r="G45" s="5">
        <f t="shared" si="1"/>
        <v>0</v>
      </c>
      <c r="H45" s="9">
        <v>5200</v>
      </c>
    </row>
    <row r="46" spans="1:8" x14ac:dyDescent="0.2">
      <c r="A46" s="19" t="s">
        <v>93</v>
      </c>
      <c r="B46" s="5">
        <v>50000</v>
      </c>
      <c r="C46" s="5">
        <v>0</v>
      </c>
      <c r="D46" s="5">
        <f t="shared" si="0"/>
        <v>50000</v>
      </c>
      <c r="E46" s="5">
        <v>33783.199999999997</v>
      </c>
      <c r="F46" s="5">
        <v>33783.199999999997</v>
      </c>
      <c r="G46" s="5">
        <f t="shared" si="1"/>
        <v>16216.800000000003</v>
      </c>
      <c r="H46" s="9">
        <v>5300</v>
      </c>
    </row>
    <row r="47" spans="1:8" x14ac:dyDescent="0.2">
      <c r="A47" s="19" t="s">
        <v>94</v>
      </c>
      <c r="B47" s="5">
        <v>600000</v>
      </c>
      <c r="C47" s="5">
        <v>3967277.58</v>
      </c>
      <c r="D47" s="5">
        <f t="shared" si="0"/>
        <v>4567277.58</v>
      </c>
      <c r="E47" s="5">
        <v>4288513.78</v>
      </c>
      <c r="F47" s="5">
        <v>4288513.78</v>
      </c>
      <c r="G47" s="5">
        <f t="shared" si="1"/>
        <v>278763.79999999981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1767200</v>
      </c>
      <c r="C49" s="5">
        <v>-254100</v>
      </c>
      <c r="D49" s="5">
        <f t="shared" si="0"/>
        <v>1513100</v>
      </c>
      <c r="E49" s="5">
        <v>525380.02</v>
      </c>
      <c r="F49" s="5">
        <v>525380.02</v>
      </c>
      <c r="G49" s="5">
        <f t="shared" si="1"/>
        <v>987719.98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468000</v>
      </c>
      <c r="C52" s="5">
        <v>-200000</v>
      </c>
      <c r="D52" s="5">
        <f t="shared" si="0"/>
        <v>268000</v>
      </c>
      <c r="E52" s="5">
        <v>0</v>
      </c>
      <c r="F52" s="5">
        <v>0</v>
      </c>
      <c r="G52" s="5">
        <f t="shared" si="1"/>
        <v>268000</v>
      </c>
      <c r="H52" s="9">
        <v>5900</v>
      </c>
    </row>
    <row r="53" spans="1:8" x14ac:dyDescent="0.2">
      <c r="A53" s="17" t="s">
        <v>60</v>
      </c>
      <c r="B53" s="13">
        <f>SUM(B54:B56)</f>
        <v>8450266</v>
      </c>
      <c r="C53" s="13">
        <f>SUM(C54:C56)</f>
        <v>12417504.210000001</v>
      </c>
      <c r="D53" s="13">
        <f t="shared" si="0"/>
        <v>20867770.210000001</v>
      </c>
      <c r="E53" s="13">
        <f>SUM(E54:E56)</f>
        <v>8036761.3899999997</v>
      </c>
      <c r="F53" s="13">
        <f>SUM(F54:F56)</f>
        <v>8036761.3899999997</v>
      </c>
      <c r="G53" s="13">
        <f t="shared" si="1"/>
        <v>12831008.82</v>
      </c>
      <c r="H53" s="18">
        <v>0</v>
      </c>
    </row>
    <row r="54" spans="1:8" x14ac:dyDescent="0.2">
      <c r="A54" s="19" t="s">
        <v>100</v>
      </c>
      <c r="B54" s="5">
        <v>8450266</v>
      </c>
      <c r="C54" s="5">
        <v>12417504.210000001</v>
      </c>
      <c r="D54" s="5">
        <f t="shared" si="0"/>
        <v>20867770.210000001</v>
      </c>
      <c r="E54" s="5">
        <v>8036761.3899999997</v>
      </c>
      <c r="F54" s="5">
        <v>8036761.3899999997</v>
      </c>
      <c r="G54" s="5">
        <f t="shared" si="1"/>
        <v>12831008.82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26437034.789999999</v>
      </c>
      <c r="D65" s="13">
        <f t="shared" si="0"/>
        <v>26437034.789999999</v>
      </c>
      <c r="E65" s="13">
        <f>SUM(E66:E68)</f>
        <v>26437034.789999999</v>
      </c>
      <c r="F65" s="13">
        <f>SUM(F66:F68)</f>
        <v>26437034.789999999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26437034.789999999</v>
      </c>
      <c r="D68" s="5">
        <f t="shared" si="0"/>
        <v>26437034.789999999</v>
      </c>
      <c r="E68" s="5">
        <v>26437034.789999999</v>
      </c>
      <c r="F68" s="5">
        <v>26437034.789999999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93770213</v>
      </c>
      <c r="C77" s="15">
        <f t="shared" si="4"/>
        <v>50495695.200000003</v>
      </c>
      <c r="D77" s="15">
        <f t="shared" si="4"/>
        <v>144265908.19999999</v>
      </c>
      <c r="E77" s="15">
        <f t="shared" si="4"/>
        <v>98479756.870000005</v>
      </c>
      <c r="F77" s="15">
        <f t="shared" si="4"/>
        <v>93435435.180000007</v>
      </c>
      <c r="G77" s="15">
        <f t="shared" si="4"/>
        <v>45786151.329999998</v>
      </c>
    </row>
    <row r="79" spans="1:8" x14ac:dyDescent="0.2">
      <c r="A79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Normal="100" workbookViewId="0">
      <selection sqref="A1:G1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0.1" customHeight="1" x14ac:dyDescent="0.2">
      <c r="A1" s="45" t="s">
        <v>130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82013247</v>
      </c>
      <c r="C6" s="5">
        <v>7121524.9800000004</v>
      </c>
      <c r="D6" s="5">
        <f>B6+C6</f>
        <v>89134771.980000004</v>
      </c>
      <c r="E6" s="5">
        <v>57675484.579999998</v>
      </c>
      <c r="F6" s="5">
        <v>52631162.890000001</v>
      </c>
      <c r="G6" s="5">
        <f>D6-E6</f>
        <v>31459287.400000006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11756966</v>
      </c>
      <c r="C8" s="5">
        <v>43374170.219999999</v>
      </c>
      <c r="D8" s="5">
        <f>B8+C8</f>
        <v>55131136.219999999</v>
      </c>
      <c r="E8" s="5">
        <v>40804272.289999999</v>
      </c>
      <c r="F8" s="5">
        <v>40804272.289999999</v>
      </c>
      <c r="G8" s="5">
        <f>D8-E8</f>
        <v>14326863.93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93770213</v>
      </c>
      <c r="C16" s="15">
        <f t="shared" si="0"/>
        <v>50495695.200000003</v>
      </c>
      <c r="D16" s="15">
        <f t="shared" si="0"/>
        <v>144265908.19999999</v>
      </c>
      <c r="E16" s="15">
        <f t="shared" si="0"/>
        <v>98479756.870000005</v>
      </c>
      <c r="F16" s="15">
        <f t="shared" si="0"/>
        <v>93435435.180000007</v>
      </c>
      <c r="G16" s="15">
        <f t="shared" si="0"/>
        <v>45786151.330000006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showGridLines="0" tabSelected="1" workbookViewId="0">
      <selection activeCell="A17" sqref="A17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45" customHeight="1" x14ac:dyDescent="0.2">
      <c r="A1" s="46" t="s">
        <v>144</v>
      </c>
      <c r="B1" s="47"/>
      <c r="C1" s="47"/>
      <c r="D1" s="47"/>
      <c r="E1" s="47"/>
      <c r="F1" s="47"/>
      <c r="G1" s="48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3" t="s">
        <v>56</v>
      </c>
    </row>
    <row r="4" spans="1:7" ht="24.9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4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27722933</v>
      </c>
      <c r="C7" s="5">
        <v>9194059.0399999991</v>
      </c>
      <c r="D7" s="5">
        <f>B7+C7</f>
        <v>36916992.039999999</v>
      </c>
      <c r="E7" s="5">
        <v>24631533.5</v>
      </c>
      <c r="F7" s="5">
        <v>23522217.219999999</v>
      </c>
      <c r="G7" s="5">
        <f>D7-E7</f>
        <v>12285458.539999999</v>
      </c>
    </row>
    <row r="8" spans="1:7" x14ac:dyDescent="0.2">
      <c r="A8" s="22" t="s">
        <v>132</v>
      </c>
      <c r="B8" s="5">
        <v>8474719</v>
      </c>
      <c r="C8" s="5">
        <v>301906.8</v>
      </c>
      <c r="D8" s="5">
        <f t="shared" ref="D8:D13" si="0">B8+C8</f>
        <v>8776625.8000000007</v>
      </c>
      <c r="E8" s="5">
        <v>6663750.6500000004</v>
      </c>
      <c r="F8" s="5">
        <v>6104018.6500000004</v>
      </c>
      <c r="G8" s="5">
        <f t="shared" ref="G8:G13" si="1">D8-E8</f>
        <v>2112875.1500000004</v>
      </c>
    </row>
    <row r="9" spans="1:7" x14ac:dyDescent="0.2">
      <c r="A9" s="22" t="s">
        <v>133</v>
      </c>
      <c r="B9" s="5">
        <v>2485295</v>
      </c>
      <c r="C9" s="5">
        <v>565289.30000000005</v>
      </c>
      <c r="D9" s="5">
        <f t="shared" si="0"/>
        <v>3050584.3</v>
      </c>
      <c r="E9" s="5">
        <v>2061342.56</v>
      </c>
      <c r="F9" s="5">
        <v>1829626.67</v>
      </c>
      <c r="G9" s="5">
        <f t="shared" si="1"/>
        <v>989241.73999999976</v>
      </c>
    </row>
    <row r="10" spans="1:7" x14ac:dyDescent="0.2">
      <c r="A10" s="22" t="s">
        <v>134</v>
      </c>
      <c r="B10" s="5">
        <v>1957410</v>
      </c>
      <c r="C10" s="5">
        <v>398531.03</v>
      </c>
      <c r="D10" s="5">
        <f t="shared" si="0"/>
        <v>2355941.0300000003</v>
      </c>
      <c r="E10" s="5">
        <v>1609032.75</v>
      </c>
      <c r="F10" s="5">
        <v>1469532.39</v>
      </c>
      <c r="G10" s="5">
        <f t="shared" si="1"/>
        <v>746908.28000000026</v>
      </c>
    </row>
    <row r="11" spans="1:7" x14ac:dyDescent="0.2">
      <c r="A11" s="22" t="s">
        <v>135</v>
      </c>
      <c r="B11" s="5">
        <v>5085816</v>
      </c>
      <c r="C11" s="5">
        <v>1231835.75</v>
      </c>
      <c r="D11" s="5">
        <f t="shared" si="0"/>
        <v>6317651.75</v>
      </c>
      <c r="E11" s="5">
        <v>4955808.67</v>
      </c>
      <c r="F11" s="5">
        <v>4564001.2</v>
      </c>
      <c r="G11" s="5">
        <f t="shared" si="1"/>
        <v>1361843.08</v>
      </c>
    </row>
    <row r="12" spans="1:7" x14ac:dyDescent="0.2">
      <c r="A12" s="22" t="s">
        <v>136</v>
      </c>
      <c r="B12" s="5">
        <v>6307270</v>
      </c>
      <c r="C12" s="5">
        <v>-1286192.3400000001</v>
      </c>
      <c r="D12" s="5">
        <f t="shared" si="0"/>
        <v>5021077.66</v>
      </c>
      <c r="E12" s="5">
        <v>3072721.69</v>
      </c>
      <c r="F12" s="5">
        <v>2610945.5</v>
      </c>
      <c r="G12" s="5">
        <f t="shared" si="1"/>
        <v>1948355.9700000002</v>
      </c>
    </row>
    <row r="13" spans="1:7" x14ac:dyDescent="0.2">
      <c r="A13" s="22" t="s">
        <v>137</v>
      </c>
      <c r="B13" s="5">
        <v>4645756</v>
      </c>
      <c r="C13" s="5">
        <v>100150</v>
      </c>
      <c r="D13" s="5">
        <f t="shared" si="0"/>
        <v>4745906</v>
      </c>
      <c r="E13" s="5">
        <v>2780635.74</v>
      </c>
      <c r="F13" s="5">
        <v>2396881.9300000002</v>
      </c>
      <c r="G13" s="5">
        <f t="shared" si="1"/>
        <v>1965270.2599999998</v>
      </c>
    </row>
    <row r="14" spans="1:7" x14ac:dyDescent="0.2">
      <c r="A14" s="22" t="s">
        <v>138</v>
      </c>
      <c r="B14" s="5">
        <v>7417817</v>
      </c>
      <c r="C14" s="5">
        <v>131317.24</v>
      </c>
      <c r="D14" s="5">
        <f t="shared" ref="D14" si="2">B14+C14</f>
        <v>7549134.2400000002</v>
      </c>
      <c r="E14" s="5">
        <v>5131637.3600000003</v>
      </c>
      <c r="F14" s="5">
        <v>4561230.63</v>
      </c>
      <c r="G14" s="5">
        <f t="shared" ref="G14" si="3">D14-E14</f>
        <v>2417496.88</v>
      </c>
    </row>
    <row r="15" spans="1:7" x14ac:dyDescent="0.2">
      <c r="A15" s="22" t="s">
        <v>139</v>
      </c>
      <c r="B15" s="5">
        <v>3830940</v>
      </c>
      <c r="C15" s="5">
        <v>229035.93</v>
      </c>
      <c r="D15" s="5">
        <f t="shared" ref="D15" si="4">B15+C15</f>
        <v>4059975.93</v>
      </c>
      <c r="E15" s="5">
        <v>1672709.86</v>
      </c>
      <c r="F15" s="5">
        <v>1535657.41</v>
      </c>
      <c r="G15" s="5">
        <f t="shared" ref="G15" si="5">D15-E15</f>
        <v>2387266.0700000003</v>
      </c>
    </row>
    <row r="16" spans="1:7" x14ac:dyDescent="0.2">
      <c r="A16" s="22" t="s">
        <v>140</v>
      </c>
      <c r="B16" s="5">
        <v>10412441</v>
      </c>
      <c r="C16" s="5">
        <v>24129412</v>
      </c>
      <c r="D16" s="5">
        <f t="shared" ref="D16" si="6">B16+C16</f>
        <v>34541853</v>
      </c>
      <c r="E16" s="5">
        <v>30384158.18</v>
      </c>
      <c r="F16" s="5">
        <v>29922028.239999998</v>
      </c>
      <c r="G16" s="5">
        <f t="shared" ref="G16" si="7">D16-E16</f>
        <v>4157694.8200000003</v>
      </c>
    </row>
    <row r="17" spans="1:7" x14ac:dyDescent="0.2">
      <c r="A17" s="22" t="s">
        <v>141</v>
      </c>
      <c r="B17" s="5">
        <v>2076144</v>
      </c>
      <c r="C17" s="5">
        <v>464250</v>
      </c>
      <c r="D17" s="5">
        <f t="shared" ref="D17" si="8">B17+C17</f>
        <v>2540394</v>
      </c>
      <c r="E17" s="5">
        <v>1729018.61</v>
      </c>
      <c r="F17" s="5">
        <v>1571339.95</v>
      </c>
      <c r="G17" s="5">
        <f t="shared" ref="G17" si="9">D17-E17</f>
        <v>811375.3899999999</v>
      </c>
    </row>
    <row r="18" spans="1:7" x14ac:dyDescent="0.2">
      <c r="A18" s="22" t="s">
        <v>142</v>
      </c>
      <c r="B18" s="5">
        <v>12008848</v>
      </c>
      <c r="C18" s="5">
        <v>15248944.17</v>
      </c>
      <c r="D18" s="5">
        <f t="shared" ref="D18" si="10">B18+C18</f>
        <v>27257792.170000002</v>
      </c>
      <c r="E18" s="5">
        <v>12884625.220000001</v>
      </c>
      <c r="F18" s="5">
        <v>12554835.25</v>
      </c>
      <c r="G18" s="5">
        <f t="shared" ref="G18" si="11">D18-E18</f>
        <v>14373166.950000001</v>
      </c>
    </row>
    <row r="19" spans="1:7" x14ac:dyDescent="0.2">
      <c r="A19" s="22" t="s">
        <v>143</v>
      </c>
      <c r="B19" s="5">
        <v>1344824</v>
      </c>
      <c r="C19" s="5">
        <v>-212843.72</v>
      </c>
      <c r="D19" s="5">
        <f t="shared" ref="D19" si="12">B19+C19</f>
        <v>1131980.28</v>
      </c>
      <c r="E19" s="5">
        <v>902782.08</v>
      </c>
      <c r="F19" s="5">
        <v>793120.14</v>
      </c>
      <c r="G19" s="5">
        <f t="shared" ref="G19" si="13">D19-E19</f>
        <v>229198.20000000007</v>
      </c>
    </row>
    <row r="20" spans="1:7" x14ac:dyDescent="0.2">
      <c r="A20" s="22"/>
      <c r="B20" s="5"/>
      <c r="C20" s="5"/>
      <c r="D20" s="5"/>
      <c r="E20" s="5"/>
      <c r="F20" s="5"/>
      <c r="G20" s="5"/>
    </row>
    <row r="21" spans="1:7" x14ac:dyDescent="0.2">
      <c r="A21" s="11" t="s">
        <v>50</v>
      </c>
      <c r="B21" s="16">
        <f t="shared" ref="B21:G21" si="14">SUM(B7:B20)</f>
        <v>93770213</v>
      </c>
      <c r="C21" s="16">
        <f t="shared" si="14"/>
        <v>50495695.200000003</v>
      </c>
      <c r="D21" s="16">
        <f t="shared" si="14"/>
        <v>144265908.20000002</v>
      </c>
      <c r="E21" s="16">
        <f t="shared" si="14"/>
        <v>98479756.86999999</v>
      </c>
      <c r="F21" s="16">
        <f t="shared" si="14"/>
        <v>93435435.180000007</v>
      </c>
      <c r="G21" s="16">
        <f t="shared" si="14"/>
        <v>45786151.329999998</v>
      </c>
    </row>
    <row r="24" spans="1:7" ht="45" customHeight="1" x14ac:dyDescent="0.2">
      <c r="A24" s="46" t="s">
        <v>145</v>
      </c>
      <c r="B24" s="47"/>
      <c r="C24" s="47"/>
      <c r="D24" s="47"/>
      <c r="E24" s="47"/>
      <c r="F24" s="47"/>
      <c r="G24" s="48"/>
    </row>
    <row r="25" spans="1:7" ht="15" customHeight="1" x14ac:dyDescent="0.2">
      <c r="A25" s="36"/>
      <c r="B25" s="35"/>
      <c r="C25" s="35"/>
      <c r="D25" s="35"/>
      <c r="E25" s="35"/>
      <c r="F25" s="35"/>
      <c r="G25" s="37"/>
    </row>
    <row r="26" spans="1:7" x14ac:dyDescent="0.2">
      <c r="A26" s="31"/>
      <c r="B26" s="28"/>
      <c r="C26" s="29"/>
      <c r="D26" s="40" t="s">
        <v>57</v>
      </c>
      <c r="E26" s="29"/>
      <c r="F26" s="30"/>
      <c r="G26" s="43" t="s">
        <v>56</v>
      </c>
    </row>
    <row r="27" spans="1:7" ht="20.399999999999999" x14ac:dyDescent="0.2">
      <c r="A27" s="27" t="s">
        <v>51</v>
      </c>
      <c r="B27" s="2" t="s">
        <v>52</v>
      </c>
      <c r="C27" s="2" t="s">
        <v>117</v>
      </c>
      <c r="D27" s="2" t="s">
        <v>53</v>
      </c>
      <c r="E27" s="2" t="s">
        <v>54</v>
      </c>
      <c r="F27" s="2" t="s">
        <v>55</v>
      </c>
      <c r="G27" s="44"/>
    </row>
    <row r="28" spans="1:7" x14ac:dyDescent="0.2">
      <c r="A28" s="32"/>
      <c r="B28" s="3">
        <v>1</v>
      </c>
      <c r="C28" s="3">
        <v>2</v>
      </c>
      <c r="D28" s="3" t="s">
        <v>118</v>
      </c>
      <c r="E28" s="3">
        <v>4</v>
      </c>
      <c r="F28" s="3">
        <v>5</v>
      </c>
      <c r="G28" s="3" t="s">
        <v>119</v>
      </c>
    </row>
    <row r="29" spans="1:7" x14ac:dyDescent="0.2">
      <c r="A29" s="33"/>
      <c r="B29" s="34"/>
      <c r="C29" s="34"/>
      <c r="D29" s="34"/>
      <c r="E29" s="34"/>
      <c r="F29" s="34"/>
      <c r="G29" s="34"/>
    </row>
    <row r="30" spans="1:7" x14ac:dyDescent="0.2">
      <c r="A30" s="23" t="s">
        <v>8</v>
      </c>
      <c r="B30" s="5">
        <v>0</v>
      </c>
      <c r="C30" s="5">
        <v>0</v>
      </c>
      <c r="D30" s="5">
        <f>B30+C30</f>
        <v>0</v>
      </c>
      <c r="E30" s="5">
        <v>0</v>
      </c>
      <c r="F30" s="5">
        <v>0</v>
      </c>
      <c r="G30" s="5">
        <f>D30-E30</f>
        <v>0</v>
      </c>
    </row>
    <row r="31" spans="1:7" x14ac:dyDescent="0.2">
      <c r="A31" s="23" t="s">
        <v>9</v>
      </c>
      <c r="B31" s="5">
        <v>0</v>
      </c>
      <c r="C31" s="5">
        <v>0</v>
      </c>
      <c r="D31" s="5">
        <f t="shared" ref="D31:D33" si="15">B31+C31</f>
        <v>0</v>
      </c>
      <c r="E31" s="5">
        <v>0</v>
      </c>
      <c r="F31" s="5">
        <v>0</v>
      </c>
      <c r="G31" s="5">
        <f t="shared" ref="G31:G33" si="16">D31-E31</f>
        <v>0</v>
      </c>
    </row>
    <row r="32" spans="1:7" x14ac:dyDescent="0.2">
      <c r="A32" s="23" t="s">
        <v>10</v>
      </c>
      <c r="B32" s="5">
        <v>0</v>
      </c>
      <c r="C32" s="5">
        <v>0</v>
      </c>
      <c r="D32" s="5">
        <f t="shared" si="15"/>
        <v>0</v>
      </c>
      <c r="E32" s="5">
        <v>0</v>
      </c>
      <c r="F32" s="5">
        <v>0</v>
      </c>
      <c r="G32" s="5">
        <f t="shared" si="16"/>
        <v>0</v>
      </c>
    </row>
    <row r="33" spans="1:7" x14ac:dyDescent="0.2">
      <c r="A33" s="23" t="s">
        <v>121</v>
      </c>
      <c r="B33" s="5">
        <v>0</v>
      </c>
      <c r="C33" s="5">
        <v>0</v>
      </c>
      <c r="D33" s="5">
        <f t="shared" si="15"/>
        <v>0</v>
      </c>
      <c r="E33" s="5">
        <v>0</v>
      </c>
      <c r="F33" s="5">
        <v>0</v>
      </c>
      <c r="G33" s="5">
        <f t="shared" si="16"/>
        <v>0</v>
      </c>
    </row>
    <row r="34" spans="1:7" x14ac:dyDescent="0.2">
      <c r="A34" s="23"/>
      <c r="B34" s="5"/>
      <c r="C34" s="5"/>
      <c r="D34" s="5"/>
      <c r="E34" s="5"/>
      <c r="F34" s="5"/>
      <c r="G34" s="5"/>
    </row>
    <row r="35" spans="1:7" x14ac:dyDescent="0.2">
      <c r="A35" s="11" t="s">
        <v>50</v>
      </c>
      <c r="B35" s="16">
        <f t="shared" ref="B35:G35" si="17">SUM(B30:B33)</f>
        <v>0</v>
      </c>
      <c r="C35" s="16">
        <f t="shared" si="17"/>
        <v>0</v>
      </c>
      <c r="D35" s="16">
        <f t="shared" si="17"/>
        <v>0</v>
      </c>
      <c r="E35" s="16">
        <f t="shared" si="17"/>
        <v>0</v>
      </c>
      <c r="F35" s="16">
        <f t="shared" si="17"/>
        <v>0</v>
      </c>
      <c r="G35" s="16">
        <f t="shared" si="17"/>
        <v>0</v>
      </c>
    </row>
    <row r="38" spans="1:7" ht="45" customHeight="1" x14ac:dyDescent="0.2">
      <c r="A38" s="45" t="s">
        <v>146</v>
      </c>
      <c r="B38" s="41"/>
      <c r="C38" s="41"/>
      <c r="D38" s="41"/>
      <c r="E38" s="41"/>
      <c r="F38" s="41"/>
      <c r="G38" s="42"/>
    </row>
    <row r="39" spans="1:7" x14ac:dyDescent="0.2">
      <c r="A39" s="31"/>
      <c r="B39" s="28"/>
      <c r="C39" s="29"/>
      <c r="D39" s="40" t="s">
        <v>57</v>
      </c>
      <c r="E39" s="29"/>
      <c r="F39" s="30"/>
      <c r="G39" s="43" t="s">
        <v>56</v>
      </c>
    </row>
    <row r="40" spans="1:7" ht="20.399999999999999" x14ac:dyDescent="0.2">
      <c r="A40" s="27" t="s">
        <v>51</v>
      </c>
      <c r="B40" s="2" t="s">
        <v>52</v>
      </c>
      <c r="C40" s="2" t="s">
        <v>117</v>
      </c>
      <c r="D40" s="2" t="s">
        <v>53</v>
      </c>
      <c r="E40" s="2" t="s">
        <v>54</v>
      </c>
      <c r="F40" s="2" t="s">
        <v>55</v>
      </c>
      <c r="G40" s="44"/>
    </row>
    <row r="41" spans="1:7" x14ac:dyDescent="0.2">
      <c r="A41" s="32"/>
      <c r="B41" s="3">
        <v>1</v>
      </c>
      <c r="C41" s="3">
        <v>2</v>
      </c>
      <c r="D41" s="3" t="s">
        <v>118</v>
      </c>
      <c r="E41" s="3">
        <v>4</v>
      </c>
      <c r="F41" s="3">
        <v>5</v>
      </c>
      <c r="G41" s="3" t="s">
        <v>119</v>
      </c>
    </row>
    <row r="42" spans="1:7" x14ac:dyDescent="0.2">
      <c r="A42" s="33"/>
      <c r="B42" s="34"/>
      <c r="C42" s="34"/>
      <c r="D42" s="34"/>
      <c r="E42" s="34"/>
      <c r="F42" s="34"/>
      <c r="G42" s="34"/>
    </row>
    <row r="43" spans="1:7" x14ac:dyDescent="0.2">
      <c r="A43" s="24" t="s">
        <v>12</v>
      </c>
      <c r="B43" s="5">
        <v>93770213</v>
      </c>
      <c r="C43" s="5">
        <v>50495695.200000003</v>
      </c>
      <c r="D43" s="5">
        <f t="shared" ref="D43:D55" si="18">B43+C43</f>
        <v>144265908.19999999</v>
      </c>
      <c r="E43" s="5">
        <v>98479756.870000005</v>
      </c>
      <c r="F43" s="5">
        <v>93435435.180000007</v>
      </c>
      <c r="G43" s="5">
        <f t="shared" ref="G43:G55" si="19">D43-E43</f>
        <v>45786151.329999983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x14ac:dyDescent="0.2">
      <c r="A45" s="24" t="s">
        <v>11</v>
      </c>
      <c r="B45" s="5">
        <v>0</v>
      </c>
      <c r="C45" s="5">
        <v>0</v>
      </c>
      <c r="D45" s="5">
        <f t="shared" si="18"/>
        <v>0</v>
      </c>
      <c r="E45" s="5">
        <v>0</v>
      </c>
      <c r="F45" s="5">
        <v>0</v>
      </c>
      <c r="G45" s="5">
        <f t="shared" si="19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ht="20.399999999999999" x14ac:dyDescent="0.2">
      <c r="A47" s="24" t="s">
        <v>13</v>
      </c>
      <c r="B47" s="5">
        <v>0</v>
      </c>
      <c r="C47" s="5">
        <v>0</v>
      </c>
      <c r="D47" s="5">
        <f t="shared" si="18"/>
        <v>0</v>
      </c>
      <c r="E47" s="5">
        <v>0</v>
      </c>
      <c r="F47" s="5">
        <v>0</v>
      </c>
      <c r="G47" s="5">
        <f t="shared" si="19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25</v>
      </c>
      <c r="B49" s="5">
        <v>0</v>
      </c>
      <c r="C49" s="5">
        <v>0</v>
      </c>
      <c r="D49" s="5">
        <f t="shared" si="18"/>
        <v>0</v>
      </c>
      <c r="E49" s="5">
        <v>0</v>
      </c>
      <c r="F49" s="5">
        <v>0</v>
      </c>
      <c r="G49" s="5">
        <f t="shared" si="19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ht="20.399999999999999" x14ac:dyDescent="0.2">
      <c r="A51" s="24" t="s">
        <v>26</v>
      </c>
      <c r="B51" s="5">
        <v>0</v>
      </c>
      <c r="C51" s="5">
        <v>0</v>
      </c>
      <c r="D51" s="5">
        <f t="shared" si="18"/>
        <v>0</v>
      </c>
      <c r="E51" s="5">
        <v>0</v>
      </c>
      <c r="F51" s="5">
        <v>0</v>
      </c>
      <c r="G51" s="5">
        <f t="shared" si="19"/>
        <v>0</v>
      </c>
    </row>
    <row r="52" spans="1:7" x14ac:dyDescent="0.2">
      <c r="A52" s="24"/>
      <c r="B52" s="5"/>
      <c r="C52" s="5"/>
      <c r="D52" s="5"/>
      <c r="E52" s="5"/>
      <c r="F52" s="5"/>
      <c r="G52" s="5"/>
    </row>
    <row r="53" spans="1:7" x14ac:dyDescent="0.2">
      <c r="A53" s="24" t="s">
        <v>128</v>
      </c>
      <c r="B53" s="5">
        <v>0</v>
      </c>
      <c r="C53" s="5">
        <v>0</v>
      </c>
      <c r="D53" s="5">
        <f t="shared" si="18"/>
        <v>0</v>
      </c>
      <c r="E53" s="5">
        <v>0</v>
      </c>
      <c r="F53" s="5">
        <v>0</v>
      </c>
      <c r="G53" s="5">
        <f t="shared" si="19"/>
        <v>0</v>
      </c>
    </row>
    <row r="54" spans="1:7" x14ac:dyDescent="0.2">
      <c r="A54" s="24"/>
      <c r="B54" s="5"/>
      <c r="C54" s="5"/>
      <c r="D54" s="5"/>
      <c r="E54" s="5"/>
      <c r="F54" s="5"/>
      <c r="G54" s="5"/>
    </row>
    <row r="55" spans="1:7" x14ac:dyDescent="0.2">
      <c r="A55" s="24" t="s">
        <v>14</v>
      </c>
      <c r="B55" s="5">
        <v>0</v>
      </c>
      <c r="C55" s="5">
        <v>0</v>
      </c>
      <c r="D55" s="5">
        <f t="shared" si="18"/>
        <v>0</v>
      </c>
      <c r="E55" s="5">
        <v>0</v>
      </c>
      <c r="F55" s="5">
        <v>0</v>
      </c>
      <c r="G55" s="5">
        <f t="shared" si="19"/>
        <v>0</v>
      </c>
    </row>
    <row r="56" spans="1:7" x14ac:dyDescent="0.2">
      <c r="A56" s="24"/>
      <c r="B56" s="5"/>
      <c r="C56" s="5"/>
      <c r="D56" s="5"/>
      <c r="E56" s="5"/>
      <c r="F56" s="5"/>
      <c r="G56" s="5"/>
    </row>
    <row r="57" spans="1:7" x14ac:dyDescent="0.2">
      <c r="A57" s="11" t="s">
        <v>50</v>
      </c>
      <c r="B57" s="16">
        <f t="shared" ref="B57:G57" si="20">SUM(B43:B55)</f>
        <v>93770213</v>
      </c>
      <c r="C57" s="16">
        <f t="shared" si="20"/>
        <v>50495695.200000003</v>
      </c>
      <c r="D57" s="16">
        <f t="shared" si="20"/>
        <v>144265908.19999999</v>
      </c>
      <c r="E57" s="16">
        <f t="shared" si="20"/>
        <v>98479756.870000005</v>
      </c>
      <c r="F57" s="16">
        <f t="shared" si="20"/>
        <v>93435435.180000007</v>
      </c>
      <c r="G57" s="16">
        <f t="shared" si="20"/>
        <v>45786151.329999983</v>
      </c>
    </row>
    <row r="59" spans="1:7" x14ac:dyDescent="0.2">
      <c r="A59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24:G24"/>
    <mergeCell ref="G39:G40"/>
    <mergeCell ref="G26:G27"/>
    <mergeCell ref="A38:G38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>
      <selection sqref="A1:G1"/>
    </sheetView>
  </sheetViews>
  <sheetFormatPr baseColWidth="10" defaultColWidth="12" defaultRowHeight="10.199999999999999" x14ac:dyDescent="0.2"/>
  <cols>
    <col min="1" max="1" width="79" style="1" customWidth="1"/>
    <col min="2" max="7" width="18.28515625" style="1" customWidth="1"/>
    <col min="8" max="16384" width="12" style="1"/>
  </cols>
  <sheetData>
    <row r="1" spans="1:7" ht="50.1" customHeight="1" x14ac:dyDescent="0.2">
      <c r="A1" s="45" t="s">
        <v>147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20446987</v>
      </c>
      <c r="C6" s="13">
        <f t="shared" si="0"/>
        <v>-590475.10000000009</v>
      </c>
      <c r="D6" s="13">
        <f t="shared" si="0"/>
        <v>19856511.899999999</v>
      </c>
      <c r="E6" s="13">
        <f t="shared" si="0"/>
        <v>12714013.399999999</v>
      </c>
      <c r="F6" s="13">
        <f t="shared" si="0"/>
        <v>11140398.01</v>
      </c>
      <c r="G6" s="13">
        <f t="shared" si="0"/>
        <v>7142498.4999999991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122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18370843</v>
      </c>
      <c r="C11" s="5">
        <v>-1054725.1000000001</v>
      </c>
      <c r="D11" s="5">
        <f t="shared" si="1"/>
        <v>17316117.899999999</v>
      </c>
      <c r="E11" s="5">
        <v>10984994.789999999</v>
      </c>
      <c r="F11" s="5">
        <v>9569058.0600000005</v>
      </c>
      <c r="G11" s="5">
        <f t="shared" si="2"/>
        <v>6331123.1099999994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2076144</v>
      </c>
      <c r="C14" s="5">
        <v>464250</v>
      </c>
      <c r="D14" s="5">
        <f t="shared" si="1"/>
        <v>2540394</v>
      </c>
      <c r="E14" s="5">
        <v>1729018.61</v>
      </c>
      <c r="F14" s="5">
        <v>1571339.95</v>
      </c>
      <c r="G14" s="5">
        <f t="shared" si="2"/>
        <v>811375.3899999999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73323226</v>
      </c>
      <c r="C16" s="13">
        <f t="shared" si="3"/>
        <v>51086170.299999997</v>
      </c>
      <c r="D16" s="13">
        <f t="shared" si="3"/>
        <v>124409396.30000001</v>
      </c>
      <c r="E16" s="13">
        <f t="shared" si="3"/>
        <v>85765743.469999999</v>
      </c>
      <c r="F16" s="13">
        <f t="shared" si="3"/>
        <v>82295037.170000002</v>
      </c>
      <c r="G16" s="13">
        <f t="shared" si="3"/>
        <v>38643652.830000006</v>
      </c>
    </row>
    <row r="17" spans="1:7" x14ac:dyDescent="0.2">
      <c r="A17" s="25" t="s">
        <v>42</v>
      </c>
      <c r="B17" s="5">
        <v>19329197</v>
      </c>
      <c r="C17" s="5">
        <v>25590283.68</v>
      </c>
      <c r="D17" s="5">
        <f>B17+C17</f>
        <v>44919480.68</v>
      </c>
      <c r="E17" s="5">
        <v>37012676.710000001</v>
      </c>
      <c r="F17" s="5">
        <v>36021686.850000001</v>
      </c>
      <c r="G17" s="5">
        <f t="shared" ref="G17:G23" si="4">D17-E17</f>
        <v>7906803.9699999988</v>
      </c>
    </row>
    <row r="18" spans="1:7" x14ac:dyDescent="0.2">
      <c r="A18" s="25" t="s">
        <v>27</v>
      </c>
      <c r="B18" s="5">
        <v>53994029</v>
      </c>
      <c r="C18" s="5">
        <v>25495886.620000001</v>
      </c>
      <c r="D18" s="5">
        <f t="shared" ref="D18:D23" si="5">B18+C18</f>
        <v>79489915.620000005</v>
      </c>
      <c r="E18" s="5">
        <v>48753066.759999998</v>
      </c>
      <c r="F18" s="5">
        <v>46273350.32</v>
      </c>
      <c r="G18" s="5">
        <f t="shared" si="4"/>
        <v>30736848.860000007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93770213</v>
      </c>
      <c r="C42" s="16">
        <f t="shared" si="12"/>
        <v>50495695.199999996</v>
      </c>
      <c r="D42" s="16">
        <f t="shared" si="12"/>
        <v>144265908.20000002</v>
      </c>
      <c r="E42" s="16">
        <f t="shared" si="12"/>
        <v>98479756.870000005</v>
      </c>
      <c r="F42" s="16">
        <f t="shared" si="12"/>
        <v>93435435.180000007</v>
      </c>
      <c r="G42" s="16">
        <f t="shared" si="12"/>
        <v>45786151.330000006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CONTABILIDADDOS</cp:lastModifiedBy>
  <cp:lastPrinted>2024-10-28T18:43:19Z</cp:lastPrinted>
  <dcterms:created xsi:type="dcterms:W3CDTF">2014-02-10T03:37:14Z</dcterms:created>
  <dcterms:modified xsi:type="dcterms:W3CDTF">2024-10-28T18:45:36Z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